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5DB6EAE3-592D-482A-B5FD-9C9F8D2E34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補助金申請額計算表" sheetId="8" r:id="rId1"/>
  </sheets>
  <definedNames>
    <definedName name="_xlnm.Print_Area" localSheetId="0">補助金申請額計算表!$A$1:$U$34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8" l="1"/>
  <c r="P23" i="8" s="1"/>
  <c r="G23" i="8"/>
  <c r="M23" i="8" s="1"/>
  <c r="G19" i="8"/>
  <c r="M19" i="8" s="1"/>
  <c r="F19" i="8"/>
  <c r="P19" i="8" s="1"/>
  <c r="J30" i="8" s="1"/>
  <c r="F15" i="8"/>
  <c r="P15" i="8" s="1"/>
  <c r="G15" i="8"/>
  <c r="M15" i="8" s="1"/>
  <c r="G6" i="8"/>
  <c r="M30" i="8" l="1"/>
  <c r="G30" i="8"/>
  <c r="M6" i="8"/>
  <c r="F6" i="8" s="1"/>
  <c r="P6" i="8" l="1"/>
  <c r="C30" i="8" s="1"/>
  <c r="P30" i="8" s="1"/>
  <c r="T32" i="8" s="1"/>
</calcChain>
</file>

<file path=xl/sharedStrings.xml><?xml version="1.0" encoding="utf-8"?>
<sst xmlns="http://schemas.openxmlformats.org/spreadsheetml/2006/main" count="88" uniqueCount="40">
  <si>
    <t>バスの台数</t>
    <rPh sb="3" eb="5">
      <t>ダイスウ</t>
    </rPh>
    <phoneticPr fontId="1"/>
  </si>
  <si>
    <t>＝</t>
    <phoneticPr fontId="1"/>
  </si>
  <si>
    <t>円</t>
    <rPh sb="0" eb="1">
      <t>エン</t>
    </rPh>
    <phoneticPr fontId="1"/>
  </si>
  <si>
    <t>台</t>
    <rPh sb="0" eb="1">
      <t>ダイ</t>
    </rPh>
    <phoneticPr fontId="1"/>
  </si>
  <si>
    <t>学校名</t>
    <rPh sb="0" eb="2">
      <t>ガッコウ</t>
    </rPh>
    <rPh sb="2" eb="3">
      <t>メイ</t>
    </rPh>
    <phoneticPr fontId="1"/>
  </si>
  <si>
    <t>×</t>
    <phoneticPr fontId="1"/>
  </si>
  <si>
    <t>※　消費税抜き、小数点以下切り捨て</t>
    <rPh sb="2" eb="6">
      <t>ショウヒゼイヌ</t>
    </rPh>
    <rPh sb="8" eb="14">
      <t>ショウスウテンイカキ</t>
    </rPh>
    <rPh sb="15" eb="16">
      <t>ス</t>
    </rPh>
    <phoneticPr fontId="1"/>
  </si>
  <si>
    <t>天栄村教育旅行補助事業補助金申請額計算表</t>
    <rPh sb="9" eb="11">
      <t>ジギョウ</t>
    </rPh>
    <rPh sb="11" eb="14">
      <t>ホジョキン</t>
    </rPh>
    <rPh sb="14" eb="16">
      <t>シンセイ</t>
    </rPh>
    <rPh sb="16" eb="17">
      <t>ジツガク</t>
    </rPh>
    <rPh sb="17" eb="19">
      <t>ケイサン</t>
    </rPh>
    <rPh sb="19" eb="20">
      <t>ヒョウ</t>
    </rPh>
    <phoneticPr fontId="1"/>
  </si>
  <si>
    <t>■貸切バス</t>
    <rPh sb="1" eb="3">
      <t>カシキリ</t>
    </rPh>
    <phoneticPr fontId="1"/>
  </si>
  <si>
    <t>■レンタカー</t>
    <phoneticPr fontId="1"/>
  </si>
  <si>
    <t>※　１台あたりの生徒・教職員の合計人数（カメラマン・看護師等は含めない）が５名以上</t>
    <rPh sb="3" eb="4">
      <t>ダイ</t>
    </rPh>
    <rPh sb="8" eb="10">
      <t>セイト</t>
    </rPh>
    <rPh sb="11" eb="14">
      <t>キョウショクイン</t>
    </rPh>
    <rPh sb="15" eb="17">
      <t>ゴウケイ</t>
    </rPh>
    <rPh sb="17" eb="19">
      <t>ニンズウ</t>
    </rPh>
    <rPh sb="26" eb="29">
      <t>カンゴシ</t>
    </rPh>
    <rPh sb="29" eb="30">
      <t>トウ</t>
    </rPh>
    <rPh sb="31" eb="32">
      <t>フク</t>
    </rPh>
    <rPh sb="38" eb="39">
      <t>メイ</t>
    </rPh>
    <rPh sb="39" eb="41">
      <t>イジョウ</t>
    </rPh>
    <phoneticPr fontId="1"/>
  </si>
  <si>
    <t>1台当たりの補助額</t>
    <rPh sb="1" eb="2">
      <t>ダイ</t>
    </rPh>
    <rPh sb="2" eb="3">
      <t>ア</t>
    </rPh>
    <rPh sb="6" eb="8">
      <t>ホジョ</t>
    </rPh>
    <rPh sb="8" eb="9">
      <t>ガク</t>
    </rPh>
    <phoneticPr fontId="1"/>
  </si>
  <si>
    <t>補助率</t>
    <rPh sb="0" eb="3">
      <t>ホジョリツ</t>
    </rPh>
    <phoneticPr fontId="1"/>
  </si>
  <si>
    <t>1/2</t>
    <phoneticPr fontId="1"/>
  </si>
  <si>
    <t>１台目</t>
    <rPh sb="1" eb="2">
      <t>ダイ</t>
    </rPh>
    <rPh sb="2" eb="3">
      <t>メ</t>
    </rPh>
    <phoneticPr fontId="1"/>
  </si>
  <si>
    <t>レンタカー1台当たり
の経費（税抜）</t>
    <rPh sb="6" eb="7">
      <t>ダイ</t>
    </rPh>
    <rPh sb="7" eb="8">
      <t>ア</t>
    </rPh>
    <rPh sb="12" eb="14">
      <t>ケイヒ</t>
    </rPh>
    <rPh sb="15" eb="17">
      <t>ゼイヌキ</t>
    </rPh>
    <phoneticPr fontId="1"/>
  </si>
  <si>
    <t>２台目</t>
    <rPh sb="1" eb="2">
      <t>ダイ</t>
    </rPh>
    <rPh sb="2" eb="3">
      <t>メ</t>
    </rPh>
    <phoneticPr fontId="1"/>
  </si>
  <si>
    <t>３台目</t>
    <rPh sb="1" eb="2">
      <t>ダイ</t>
    </rPh>
    <rPh sb="2" eb="3">
      <t>メ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</si>
  <si>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</si>
  <si>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</si>
  <si>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</si>
  <si>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</si>
  <si>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■補助金申請額合計</t>
    <rPh sb="1" eb="4">
      <t>ホジョキン</t>
    </rPh>
    <rPh sb="4" eb="7">
      <t>シンセイガク</t>
    </rPh>
    <rPh sb="7" eb="9">
      <t>ゴウケイ</t>
    </rPh>
    <phoneticPr fontId="1"/>
  </si>
  <si>
    <t>＋</t>
    <phoneticPr fontId="1"/>
  </si>
  <si>
    <t>＝</t>
    <phoneticPr fontId="1"/>
  </si>
  <si>
    <t>（1台当たり上限2万円）</t>
    <rPh sb="2" eb="3">
      <t>ダイ</t>
    </rPh>
    <rPh sb="3" eb="4">
      <t>ア</t>
    </rPh>
    <rPh sb="6" eb="8">
      <t>ジョウゲン</t>
    </rPh>
    <rPh sb="9" eb="10">
      <t>マン</t>
    </rPh>
    <rPh sb="10" eb="11">
      <t>エン</t>
    </rPh>
    <phoneticPr fontId="1"/>
  </si>
  <si>
    <t>バスの補助金申請額</t>
    <rPh sb="3" eb="5">
      <t>ホジョ</t>
    </rPh>
    <rPh sb="5" eb="6">
      <t>キン</t>
    </rPh>
    <rPh sb="6" eb="9">
      <t>シンセイガク</t>
    </rPh>
    <phoneticPr fontId="1"/>
  </si>
  <si>
    <t>１台目レンタカーの
補助金申請額</t>
    <rPh sb="1" eb="2">
      <t>ダイ</t>
    </rPh>
    <rPh sb="2" eb="3">
      <t>メ</t>
    </rPh>
    <rPh sb="10" eb="12">
      <t>ホジョ</t>
    </rPh>
    <rPh sb="12" eb="13">
      <t>キン</t>
    </rPh>
    <rPh sb="13" eb="16">
      <t>シンセイガク</t>
    </rPh>
    <phoneticPr fontId="1"/>
  </si>
  <si>
    <t>２台目レンタカーの
補助金申請額</t>
    <rPh sb="1" eb="2">
      <t>ダイ</t>
    </rPh>
    <rPh sb="2" eb="3">
      <t>メ</t>
    </rPh>
    <rPh sb="10" eb="12">
      <t>ホジョ</t>
    </rPh>
    <rPh sb="12" eb="13">
      <t>キン</t>
    </rPh>
    <rPh sb="13" eb="16">
      <t>シンセイガク</t>
    </rPh>
    <phoneticPr fontId="1"/>
  </si>
  <si>
    <t>３台目レンタカーの
補助金申請額</t>
    <rPh sb="1" eb="2">
      <t>ダイ</t>
    </rPh>
    <rPh sb="2" eb="3">
      <t>メ</t>
    </rPh>
    <rPh sb="10" eb="12">
      <t>ホジョ</t>
    </rPh>
    <rPh sb="12" eb="13">
      <t>キン</t>
    </rPh>
    <rPh sb="13" eb="16">
      <t>シンセイガク</t>
    </rPh>
    <phoneticPr fontId="1"/>
  </si>
  <si>
    <t>台数×
１台当たりの補助額</t>
    <rPh sb="0" eb="2">
      <t>ダイスウ</t>
    </rPh>
    <rPh sb="5" eb="6">
      <t>ダイ</t>
    </rPh>
    <rPh sb="6" eb="7">
      <t>ア</t>
    </rPh>
    <rPh sb="10" eb="12">
      <t>ホジョ</t>
    </rPh>
    <rPh sb="12" eb="13">
      <t>ガク</t>
    </rPh>
    <phoneticPr fontId="1"/>
  </si>
  <si>
    <t>経費×１/２</t>
    <rPh sb="0" eb="2">
      <t>ケイヒ</t>
    </rPh>
    <phoneticPr fontId="1"/>
  </si>
  <si>
    <t>１団体あたり
補助金上限額</t>
    <rPh sb="1" eb="3">
      <t>ダンタイ</t>
    </rPh>
    <rPh sb="7" eb="9">
      <t>ホジョ</t>
    </rPh>
    <rPh sb="9" eb="10">
      <t>キン</t>
    </rPh>
    <rPh sb="10" eb="13">
      <t>ジョウゲンガク</t>
    </rPh>
    <phoneticPr fontId="1"/>
  </si>
  <si>
    <t>⑤</t>
    <phoneticPr fontId="1"/>
  </si>
  <si>
    <t>⑥</t>
    <phoneticPr fontId="1"/>
  </si>
  <si>
    <t>バス・レンタカー
補助金額合計申請額</t>
    <rPh sb="9" eb="11">
      <t>ホジョ</t>
    </rPh>
    <rPh sb="11" eb="12">
      <t>キン</t>
    </rPh>
    <rPh sb="13" eb="15">
      <t>ゴウケイ</t>
    </rPh>
    <rPh sb="15" eb="17">
      <t>シンセイ</t>
    </rPh>
    <rPh sb="17" eb="18">
      <t>ガク</t>
    </rPh>
    <phoneticPr fontId="1"/>
  </si>
  <si>
    <t>最終補助金申請額</t>
    <rPh sb="0" eb="2">
      <t>サイシュウ</t>
    </rPh>
    <rPh sb="2" eb="4">
      <t>ホジョ</t>
    </rPh>
    <rPh sb="4" eb="5">
      <t>キン</t>
    </rPh>
    <rPh sb="5" eb="7">
      <t>シンセイ</t>
    </rPh>
    <phoneticPr fontId="1"/>
  </si>
  <si>
    <t>⑦</t>
    <phoneticPr fontId="1"/>
  </si>
  <si>
    <t>（⑤と⑥どちらか低い額）</t>
    <phoneticPr fontId="1"/>
  </si>
  <si>
    <t>（バス上限15万円）</t>
    <rPh sb="3" eb="5">
      <t>ジョウゲン</t>
    </rPh>
    <rPh sb="7" eb="8">
      <t>マン</t>
    </rPh>
    <rPh sb="8" eb="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</si>
</sst>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);[Red]\(0\)"/>
    <numFmt numFmtId="178" formatCode="#,##0_);[Red]\(#,##0\)"/>
  </numFmts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36"/>
      <color theme="1"/>
      <name val="ＭＳ Ｐゴシック"/>
      <family val="2"/>
      <scheme val="minor"/>
    </font>
    <font>
      <sz val="3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7ED7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 shrinkToFit="1"/>
      <protection locked="0"/>
    </xf>
    <xf numFmtId="0" fontId="10" fillId="0" borderId="0" xfId="0" applyFont="1" applyAlignment="1"/>
    <xf numFmtId="0" fontId="8" fillId="0" borderId="0" xfId="0" applyFont="1"/>
    <xf numFmtId="0" fontId="9" fillId="0" borderId="0" xfId="0" applyFont="1"/>
    <xf numFmtId="176" fontId="0" fillId="2" borderId="8" xfId="0" applyNumberFormat="1" applyFill="1" applyBorder="1" applyAlignment="1" applyProtection="1">
      <alignment vertical="center"/>
      <protection locked="0"/>
    </xf>
    <xf numFmtId="0" fontId="0" fillId="0" borderId="0" xfId="0" applyBorder="1"/>
    <xf numFmtId="178" fontId="0" fillId="2" borderId="8" xfId="0" applyNumberFormat="1" applyFill="1" applyBorder="1" applyAlignment="1" applyProtection="1">
      <alignment vertical="center"/>
      <protection locked="0"/>
    </xf>
    <xf numFmtId="0" fontId="4" fillId="0" borderId="0" xfId="0" applyFont="1" applyBorder="1" applyAlignment="1">
      <alignment vertical="center"/>
    </xf>
    <xf numFmtId="176" fontId="0" fillId="0" borderId="2" xfId="0" applyNumberFormat="1" applyFill="1" applyBorder="1" applyAlignment="1" applyProtection="1">
      <alignment vertical="center"/>
      <protection locked="0"/>
    </xf>
    <xf numFmtId="176" fontId="0" fillId="0" borderId="3" xfId="0" applyNumberFormat="1" applyFill="1" applyBorder="1" applyAlignment="1">
      <alignment vertical="center"/>
    </xf>
    <xf numFmtId="176" fontId="13" fillId="0" borderId="12" xfId="0" applyNumberFormat="1" applyFont="1" applyBorder="1" applyAlignment="1">
      <alignment vertical="center"/>
    </xf>
    <xf numFmtId="176" fontId="13" fillId="0" borderId="13" xfId="0" applyNumberFormat="1" applyFont="1" applyBorder="1" applyAlignment="1">
      <alignment vertical="center"/>
    </xf>
    <xf numFmtId="177" fontId="0" fillId="0" borderId="9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0" fillId="0" borderId="0" xfId="0" applyBorder="1" applyAlignment="1">
      <alignment horizontal="center" shrinkToFit="1"/>
    </xf>
    <xf numFmtId="0" fontId="0" fillId="0" borderId="0" xfId="0" applyBorder="1" applyAlignment="1">
      <alignment horizontal="center"/>
    </xf>
    <xf numFmtId="176" fontId="0" fillId="0" borderId="0" xfId="0" applyNumberForma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176" fontId="13" fillId="0" borderId="0" xfId="0" applyNumberFormat="1" applyFont="1" applyBorder="1" applyAlignment="1">
      <alignment vertical="center"/>
    </xf>
    <xf numFmtId="0" fontId="0" fillId="0" borderId="0" xfId="0" applyBorder="1" applyAlignment="1"/>
    <xf numFmtId="176" fontId="0" fillId="0" borderId="20" xfId="0" applyNumberForma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shrinkToFi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176" fontId="5" fillId="0" borderId="19" xfId="0" applyNumberFormat="1" applyFont="1" applyBorder="1" applyAlignment="1">
      <alignment horizontal="center" wrapText="1"/>
    </xf>
    <xf numFmtId="176" fontId="5" fillId="0" borderId="19" xfId="0" applyNumberFormat="1" applyFont="1" applyBorder="1" applyAlignment="1">
      <alignment horizontal="center"/>
    </xf>
    <xf numFmtId="0" fontId="0" fillId="0" borderId="18" xfId="0" applyBorder="1" applyAlignment="1">
      <alignment horizontal="center" vertical="top"/>
    </xf>
    <xf numFmtId="0" fontId="7" fillId="2" borderId="14" xfId="0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  <protection locked="0"/>
    </xf>
    <xf numFmtId="49" fontId="12" fillId="0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shrinkToFit="1"/>
    </xf>
    <xf numFmtId="177" fontId="0" fillId="0" borderId="6" xfId="0" applyNumberFormat="1" applyBorder="1" applyAlignment="1">
      <alignment horizontal="center" wrapText="1" shrinkToFit="1"/>
    </xf>
    <xf numFmtId="177" fontId="0" fillId="0" borderId="7" xfId="0" applyNumberFormat="1" applyBorder="1" applyAlignment="1">
      <alignment horizontal="center" shrinkToFit="1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/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7" xfId="0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77ED77"/>
      <color rgb="FFF9D06B"/>
      <color rgb="FF06FA1D"/>
      <color rgb="FFFFCC66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14</xdr:row>
      <xdr:rowOff>57150</xdr:rowOff>
    </xdr:from>
    <xdr:to>
      <xdr:col>4</xdr:col>
      <xdr:colOff>504825</xdr:colOff>
      <xdr:row>14</xdr:row>
      <xdr:rowOff>361950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69344" y="3855244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5</xdr:row>
      <xdr:rowOff>57150</xdr:rowOff>
    </xdr:from>
    <xdr:to>
      <xdr:col>4</xdr:col>
      <xdr:colOff>504825</xdr:colOff>
      <xdr:row>5</xdr:row>
      <xdr:rowOff>361950</xdr:rowOff>
    </xdr:to>
    <xdr:sp macro="" textlink="">
      <xdr:nvSpPr>
        <xdr:cNvPr id="7" name="右矢印 1">
          <a:extLst>
            <a:ext uri="{FF2B5EF4-FFF2-40B4-BE49-F238E27FC236}">
              <a16:creationId xmlns:a16="http://schemas.microsoft.com/office/drawing/2014/main" id="{C1B97F7F-FBB5-4DA7-B18F-37CC2093E863}"/>
            </a:ext>
          </a:extLst>
        </xdr:cNvPr>
        <xdr:cNvSpPr/>
      </xdr:nvSpPr>
      <xdr:spPr>
        <a:xfrm>
          <a:off x="2369344" y="3831431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107156</xdr:colOff>
      <xdr:row>5</xdr:row>
      <xdr:rowOff>59532</xdr:rowOff>
    </xdr:from>
    <xdr:to>
      <xdr:col>14</xdr:col>
      <xdr:colOff>516731</xdr:colOff>
      <xdr:row>5</xdr:row>
      <xdr:rowOff>364332</xdr:rowOff>
    </xdr:to>
    <xdr:sp macro="" textlink="">
      <xdr:nvSpPr>
        <xdr:cNvPr id="4" name="右矢印 1">
          <a:extLst>
            <a:ext uri="{FF2B5EF4-FFF2-40B4-BE49-F238E27FC236}">
              <a16:creationId xmlns:a16="http://schemas.microsoft.com/office/drawing/2014/main" id="{5F5E2402-A5E2-421E-AFF0-AFB56F2E98AC}"/>
            </a:ext>
          </a:extLst>
        </xdr:cNvPr>
        <xdr:cNvSpPr/>
      </xdr:nvSpPr>
      <xdr:spPr>
        <a:xfrm>
          <a:off x="9846469" y="1345407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119062</xdr:colOff>
      <xdr:row>14</xdr:row>
      <xdr:rowOff>83344</xdr:rowOff>
    </xdr:from>
    <xdr:to>
      <xdr:col>14</xdr:col>
      <xdr:colOff>528637</xdr:colOff>
      <xdr:row>14</xdr:row>
      <xdr:rowOff>388144</xdr:rowOff>
    </xdr:to>
    <xdr:sp macro="" textlink="">
      <xdr:nvSpPr>
        <xdr:cNvPr id="5" name="右矢印 1">
          <a:extLst>
            <a:ext uri="{FF2B5EF4-FFF2-40B4-BE49-F238E27FC236}">
              <a16:creationId xmlns:a16="http://schemas.microsoft.com/office/drawing/2014/main" id="{F7F906BD-F2D6-46CD-BC22-A8C2F8B2A142}"/>
            </a:ext>
          </a:extLst>
        </xdr:cNvPr>
        <xdr:cNvSpPr/>
      </xdr:nvSpPr>
      <xdr:spPr>
        <a:xfrm>
          <a:off x="9858375" y="3881438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18</xdr:row>
      <xdr:rowOff>57150</xdr:rowOff>
    </xdr:from>
    <xdr:to>
      <xdr:col>4</xdr:col>
      <xdr:colOff>504825</xdr:colOff>
      <xdr:row>18</xdr:row>
      <xdr:rowOff>361950</xdr:rowOff>
    </xdr:to>
    <xdr:sp macro="" textlink="">
      <xdr:nvSpPr>
        <xdr:cNvPr id="6" name="右矢印 1">
          <a:extLst>
            <a:ext uri="{FF2B5EF4-FFF2-40B4-BE49-F238E27FC236}">
              <a16:creationId xmlns:a16="http://schemas.microsoft.com/office/drawing/2014/main" id="{DC068CEA-B814-49ED-918F-453222792ADF}"/>
            </a:ext>
          </a:extLst>
        </xdr:cNvPr>
        <xdr:cNvSpPr/>
      </xdr:nvSpPr>
      <xdr:spPr>
        <a:xfrm>
          <a:off x="2226469" y="3557588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119062</xdr:colOff>
      <xdr:row>18</xdr:row>
      <xdr:rowOff>83344</xdr:rowOff>
    </xdr:from>
    <xdr:to>
      <xdr:col>14</xdr:col>
      <xdr:colOff>528637</xdr:colOff>
      <xdr:row>18</xdr:row>
      <xdr:rowOff>388144</xdr:rowOff>
    </xdr:to>
    <xdr:sp macro="" textlink="">
      <xdr:nvSpPr>
        <xdr:cNvPr id="8" name="右矢印 1">
          <a:extLst>
            <a:ext uri="{FF2B5EF4-FFF2-40B4-BE49-F238E27FC236}">
              <a16:creationId xmlns:a16="http://schemas.microsoft.com/office/drawing/2014/main" id="{B4746053-BE23-43FA-A67B-FAF96DA86D9C}"/>
            </a:ext>
          </a:extLst>
        </xdr:cNvPr>
        <xdr:cNvSpPr/>
      </xdr:nvSpPr>
      <xdr:spPr>
        <a:xfrm>
          <a:off x="8501062" y="3583782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22</xdr:row>
      <xdr:rowOff>57150</xdr:rowOff>
    </xdr:from>
    <xdr:to>
      <xdr:col>4</xdr:col>
      <xdr:colOff>504825</xdr:colOff>
      <xdr:row>22</xdr:row>
      <xdr:rowOff>361950</xdr:rowOff>
    </xdr:to>
    <xdr:sp macro="" textlink="">
      <xdr:nvSpPr>
        <xdr:cNvPr id="9" name="右矢印 1">
          <a:extLst>
            <a:ext uri="{FF2B5EF4-FFF2-40B4-BE49-F238E27FC236}">
              <a16:creationId xmlns:a16="http://schemas.microsoft.com/office/drawing/2014/main" id="{923B338F-FE1E-4ACB-8CFD-72FA763672BA}"/>
            </a:ext>
          </a:extLst>
        </xdr:cNvPr>
        <xdr:cNvSpPr/>
      </xdr:nvSpPr>
      <xdr:spPr>
        <a:xfrm>
          <a:off x="2226469" y="3557588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119062</xdr:colOff>
      <xdr:row>22</xdr:row>
      <xdr:rowOff>83344</xdr:rowOff>
    </xdr:from>
    <xdr:to>
      <xdr:col>14</xdr:col>
      <xdr:colOff>528637</xdr:colOff>
      <xdr:row>22</xdr:row>
      <xdr:rowOff>388144</xdr:rowOff>
    </xdr:to>
    <xdr:sp macro="" textlink="">
      <xdr:nvSpPr>
        <xdr:cNvPr id="10" name="右矢印 1">
          <a:extLst>
            <a:ext uri="{FF2B5EF4-FFF2-40B4-BE49-F238E27FC236}">
              <a16:creationId xmlns:a16="http://schemas.microsoft.com/office/drawing/2014/main" id="{37D525AD-A448-4E7C-AE4E-D4118F28D5ED}"/>
            </a:ext>
          </a:extLst>
        </xdr:cNvPr>
        <xdr:cNvSpPr/>
      </xdr:nvSpPr>
      <xdr:spPr>
        <a:xfrm>
          <a:off x="8501062" y="3583782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18</xdr:row>
      <xdr:rowOff>57150</xdr:rowOff>
    </xdr:from>
    <xdr:to>
      <xdr:col>4</xdr:col>
      <xdr:colOff>504825</xdr:colOff>
      <xdr:row>18</xdr:row>
      <xdr:rowOff>361950</xdr:rowOff>
    </xdr:to>
    <xdr:sp macro="" textlink="">
      <xdr:nvSpPr>
        <xdr:cNvPr id="11" name="右矢印 1">
          <a:extLst>
            <a:ext uri="{FF2B5EF4-FFF2-40B4-BE49-F238E27FC236}">
              <a16:creationId xmlns:a16="http://schemas.microsoft.com/office/drawing/2014/main" id="{63F9A070-AD2F-4EAE-BF5E-A4EFAA165D0B}"/>
            </a:ext>
          </a:extLst>
        </xdr:cNvPr>
        <xdr:cNvSpPr/>
      </xdr:nvSpPr>
      <xdr:spPr>
        <a:xfrm>
          <a:off x="2226469" y="3557588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119062</xdr:colOff>
      <xdr:row>18</xdr:row>
      <xdr:rowOff>83344</xdr:rowOff>
    </xdr:from>
    <xdr:to>
      <xdr:col>14</xdr:col>
      <xdr:colOff>528637</xdr:colOff>
      <xdr:row>18</xdr:row>
      <xdr:rowOff>388144</xdr:rowOff>
    </xdr:to>
    <xdr:sp macro="" textlink="">
      <xdr:nvSpPr>
        <xdr:cNvPr id="12" name="右矢印 1">
          <a:extLst>
            <a:ext uri="{FF2B5EF4-FFF2-40B4-BE49-F238E27FC236}">
              <a16:creationId xmlns:a16="http://schemas.microsoft.com/office/drawing/2014/main" id="{C9C178C5-872B-487A-B140-8A56AC47A871}"/>
            </a:ext>
          </a:extLst>
        </xdr:cNvPr>
        <xdr:cNvSpPr/>
      </xdr:nvSpPr>
      <xdr:spPr>
        <a:xfrm>
          <a:off x="9060656" y="3583782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22</xdr:row>
      <xdr:rowOff>57150</xdr:rowOff>
    </xdr:from>
    <xdr:to>
      <xdr:col>4</xdr:col>
      <xdr:colOff>504825</xdr:colOff>
      <xdr:row>22</xdr:row>
      <xdr:rowOff>361950</xdr:rowOff>
    </xdr:to>
    <xdr:sp macro="" textlink="">
      <xdr:nvSpPr>
        <xdr:cNvPr id="13" name="右矢印 1">
          <a:extLst>
            <a:ext uri="{FF2B5EF4-FFF2-40B4-BE49-F238E27FC236}">
              <a16:creationId xmlns:a16="http://schemas.microsoft.com/office/drawing/2014/main" id="{E56026B3-9026-4F3C-8844-C5F5783D3AC0}"/>
            </a:ext>
          </a:extLst>
        </xdr:cNvPr>
        <xdr:cNvSpPr/>
      </xdr:nvSpPr>
      <xdr:spPr>
        <a:xfrm>
          <a:off x="2226469" y="3557588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119062</xdr:colOff>
      <xdr:row>22</xdr:row>
      <xdr:rowOff>83344</xdr:rowOff>
    </xdr:from>
    <xdr:to>
      <xdr:col>14</xdr:col>
      <xdr:colOff>528637</xdr:colOff>
      <xdr:row>22</xdr:row>
      <xdr:rowOff>388144</xdr:rowOff>
    </xdr:to>
    <xdr:sp macro="" textlink="">
      <xdr:nvSpPr>
        <xdr:cNvPr id="14" name="右矢印 1">
          <a:extLst>
            <a:ext uri="{FF2B5EF4-FFF2-40B4-BE49-F238E27FC236}">
              <a16:creationId xmlns:a16="http://schemas.microsoft.com/office/drawing/2014/main" id="{13B91CEC-D9FA-4382-A894-649E523DE74F}"/>
            </a:ext>
          </a:extLst>
        </xdr:cNvPr>
        <xdr:cNvSpPr/>
      </xdr:nvSpPr>
      <xdr:spPr>
        <a:xfrm>
          <a:off x="9060656" y="3583782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18</xdr:row>
      <xdr:rowOff>57150</xdr:rowOff>
    </xdr:from>
    <xdr:to>
      <xdr:col>4</xdr:col>
      <xdr:colOff>504825</xdr:colOff>
      <xdr:row>18</xdr:row>
      <xdr:rowOff>361950</xdr:rowOff>
    </xdr:to>
    <xdr:sp macro="" textlink="">
      <xdr:nvSpPr>
        <xdr:cNvPr id="15" name="右矢印 1">
          <a:extLst>
            <a:ext uri="{FF2B5EF4-FFF2-40B4-BE49-F238E27FC236}">
              <a16:creationId xmlns:a16="http://schemas.microsoft.com/office/drawing/2014/main" id="{5367B74C-D826-4B99-8DE3-0A3FC84A36A5}"/>
            </a:ext>
          </a:extLst>
        </xdr:cNvPr>
        <xdr:cNvSpPr/>
      </xdr:nvSpPr>
      <xdr:spPr>
        <a:xfrm>
          <a:off x="2209800" y="3590925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119062</xdr:colOff>
      <xdr:row>18</xdr:row>
      <xdr:rowOff>83344</xdr:rowOff>
    </xdr:from>
    <xdr:to>
      <xdr:col>14</xdr:col>
      <xdr:colOff>528637</xdr:colOff>
      <xdr:row>18</xdr:row>
      <xdr:rowOff>388144</xdr:rowOff>
    </xdr:to>
    <xdr:sp macro="" textlink="">
      <xdr:nvSpPr>
        <xdr:cNvPr id="16" name="右矢印 1">
          <a:extLst>
            <a:ext uri="{FF2B5EF4-FFF2-40B4-BE49-F238E27FC236}">
              <a16:creationId xmlns:a16="http://schemas.microsoft.com/office/drawing/2014/main" id="{09900B3E-0229-4D15-88EF-E6830FEA675F}"/>
            </a:ext>
          </a:extLst>
        </xdr:cNvPr>
        <xdr:cNvSpPr/>
      </xdr:nvSpPr>
      <xdr:spPr>
        <a:xfrm>
          <a:off x="9034462" y="3617119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22</xdr:row>
      <xdr:rowOff>57150</xdr:rowOff>
    </xdr:from>
    <xdr:to>
      <xdr:col>4</xdr:col>
      <xdr:colOff>504825</xdr:colOff>
      <xdr:row>22</xdr:row>
      <xdr:rowOff>361950</xdr:rowOff>
    </xdr:to>
    <xdr:sp macro="" textlink="">
      <xdr:nvSpPr>
        <xdr:cNvPr id="17" name="右矢印 1">
          <a:extLst>
            <a:ext uri="{FF2B5EF4-FFF2-40B4-BE49-F238E27FC236}">
              <a16:creationId xmlns:a16="http://schemas.microsoft.com/office/drawing/2014/main" id="{0F1DEE03-9262-46FF-A246-48F04BFFA472}"/>
            </a:ext>
          </a:extLst>
        </xdr:cNvPr>
        <xdr:cNvSpPr/>
      </xdr:nvSpPr>
      <xdr:spPr>
        <a:xfrm>
          <a:off x="2209800" y="3590925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119062</xdr:colOff>
      <xdr:row>22</xdr:row>
      <xdr:rowOff>83344</xdr:rowOff>
    </xdr:from>
    <xdr:to>
      <xdr:col>14</xdr:col>
      <xdr:colOff>528637</xdr:colOff>
      <xdr:row>22</xdr:row>
      <xdr:rowOff>388144</xdr:rowOff>
    </xdr:to>
    <xdr:sp macro="" textlink="">
      <xdr:nvSpPr>
        <xdr:cNvPr id="18" name="右矢印 1">
          <a:extLst>
            <a:ext uri="{FF2B5EF4-FFF2-40B4-BE49-F238E27FC236}">
              <a16:creationId xmlns:a16="http://schemas.microsoft.com/office/drawing/2014/main" id="{B8FDFE57-928C-42EF-9913-E4E737BADD14}"/>
            </a:ext>
          </a:extLst>
        </xdr:cNvPr>
        <xdr:cNvSpPr/>
      </xdr:nvSpPr>
      <xdr:spPr>
        <a:xfrm>
          <a:off x="9034462" y="3617119"/>
          <a:ext cx="409575" cy="304800"/>
        </a:xfrm>
        <a:prstGeom prst="rightArrow">
          <a:avLst/>
        </a:prstGeom>
        <a:solidFill>
          <a:sysClr val="window" lastClr="FFFFFF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590549</xdr:colOff>
      <xdr:row>30</xdr:row>
      <xdr:rowOff>57150</xdr:rowOff>
    </xdr:from>
    <xdr:to>
      <xdr:col>15</xdr:col>
      <xdr:colOff>866774</xdr:colOff>
      <xdr:row>31</xdr:row>
      <xdr:rowOff>304800</xdr:rowOff>
    </xdr:to>
    <xdr:sp macro="" textlink="">
      <xdr:nvSpPr>
        <xdr:cNvPr id="3" name="矢印: 上下 2">
          <a:extLst>
            <a:ext uri="{FF2B5EF4-FFF2-40B4-BE49-F238E27FC236}">
              <a16:creationId xmlns:a16="http://schemas.microsoft.com/office/drawing/2014/main" id="{74BA43FF-046E-452C-89CE-3ECAA37E33A0}"/>
            </a:ext>
          </a:extLst>
        </xdr:cNvPr>
        <xdr:cNvSpPr/>
      </xdr:nvSpPr>
      <xdr:spPr>
        <a:xfrm>
          <a:off x="10163174" y="8362950"/>
          <a:ext cx="276225" cy="590550"/>
        </a:xfrm>
        <a:prstGeom prst="upDownArrow">
          <a:avLst/>
        </a:pr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104775</xdr:colOff>
      <xdr:row>29</xdr:row>
      <xdr:rowOff>133350</xdr:rowOff>
    </xdr:from>
    <xdr:to>
      <xdr:col>19</xdr:col>
      <xdr:colOff>0</xdr:colOff>
      <xdr:row>29</xdr:row>
      <xdr:rowOff>466725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FF4B8D61-C685-4A8D-8599-6F53212C9955}"/>
            </a:ext>
          </a:extLst>
        </xdr:cNvPr>
        <xdr:cNvCxnSpPr/>
      </xdr:nvCxnSpPr>
      <xdr:spPr>
        <a:xfrm>
          <a:off x="11144250" y="7934325"/>
          <a:ext cx="466725" cy="33337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32</xdr:row>
      <xdr:rowOff>180975</xdr:rowOff>
    </xdr:from>
    <xdr:to>
      <xdr:col>19</xdr:col>
      <xdr:colOff>0</xdr:colOff>
      <xdr:row>33</xdr:row>
      <xdr:rowOff>152400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5D121E5D-45F7-4AF7-97D5-F2AA53E48F1B}"/>
            </a:ext>
          </a:extLst>
        </xdr:cNvPr>
        <xdr:cNvCxnSpPr/>
      </xdr:nvCxnSpPr>
      <xdr:spPr>
        <a:xfrm flipV="1">
          <a:off x="11134725" y="9334500"/>
          <a:ext cx="542925" cy="314325"/>
        </a:xfrm>
        <a:prstGeom prst="straightConnector1">
          <a:avLst/>
        </a:prstGeom>
        <a:ln w="254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7ED77"/>
  </sheetPr>
  <dimension ref="A1:U35"/>
  <sheetViews>
    <sheetView showGridLines="0" tabSelected="1" view="pageBreakPreview" zoomScaleNormal="80" zoomScaleSheetLayoutView="100" workbookViewId="0">
      <selection activeCell="K4" sqref="K4"/>
    </sheetView>
  </sheetViews>
  <sheetFormatPr defaultColWidth="9" defaultRowHeight="13.5" x14ac:dyDescent="0.15"/>
  <cols>
    <col min="1" max="1" width="3.375" style="6" customWidth="1"/>
    <col min="2" max="2" width="3.375" style="1" customWidth="1"/>
    <col min="3" max="3" width="17.625" style="6" customWidth="1"/>
    <col min="4" max="4" width="3.375" style="6" customWidth="1"/>
    <col min="5" max="5" width="7.375" style="6" customWidth="1"/>
    <col min="6" max="6" width="7.375" style="6" hidden="1" customWidth="1"/>
    <col min="7" max="7" width="17.625" style="6" customWidth="1"/>
    <col min="8" max="8" width="3.375" style="6" customWidth="1"/>
    <col min="9" max="9" width="8.5" style="6" bestFit="1" customWidth="1"/>
    <col min="10" max="10" width="13.875" style="6" customWidth="1"/>
    <col min="11" max="11" width="3.375" style="6" bestFit="1" customWidth="1"/>
    <col min="12" max="12" width="8.5" style="6" bestFit="1" customWidth="1"/>
    <col min="13" max="13" width="15.875" style="6" customWidth="1"/>
    <col min="14" max="14" width="3.375" style="6" bestFit="1" customWidth="1"/>
    <col min="15" max="15" width="8.625" style="6" customWidth="1"/>
    <col min="16" max="16" width="15.875" style="6" customWidth="1"/>
    <col min="17" max="17" width="3.375" style="6" bestFit="1" customWidth="1"/>
    <col min="18" max="19" width="3.375" style="6" customWidth="1"/>
    <col min="20" max="20" width="15.875" style="6" customWidth="1"/>
    <col min="21" max="21" width="3.375" style="6" bestFit="1" customWidth="1"/>
    <col min="22" max="16384" width="9" style="6"/>
  </cols>
  <sheetData>
    <row r="1" spans="1:21" ht="29.25" customHeight="1" thickBot="1" x14ac:dyDescent="0.2">
      <c r="A1" s="70" t="s">
        <v>7</v>
      </c>
      <c r="B1" s="70"/>
      <c r="C1" s="70"/>
      <c r="D1" s="70"/>
      <c r="E1" s="70"/>
      <c r="F1" s="70"/>
      <c r="G1" s="70"/>
      <c r="H1" s="70"/>
      <c r="I1" s="70"/>
      <c r="J1" s="71"/>
      <c r="M1" s="60" t="s">
        <v>4</v>
      </c>
      <c r="N1" s="61"/>
      <c r="O1" s="50"/>
      <c r="P1" s="51"/>
      <c r="Q1" s="51"/>
      <c r="R1" s="51"/>
      <c r="S1" s="51"/>
      <c r="T1" s="52"/>
    </row>
    <row r="2" spans="1:21" s="17" customFormat="1" ht="13.5" customHeight="1" x14ac:dyDescent="0.15">
      <c r="A2" s="69"/>
      <c r="B2" s="69"/>
      <c r="C2" s="69"/>
      <c r="D2" s="69"/>
      <c r="E2" s="69"/>
      <c r="F2" s="69"/>
      <c r="G2" s="69"/>
      <c r="H2" s="19"/>
      <c r="I2" s="19"/>
      <c r="M2" s="11"/>
      <c r="N2" s="12"/>
      <c r="O2" s="12"/>
      <c r="P2" s="12"/>
      <c r="Q2" s="12"/>
      <c r="R2" s="12"/>
      <c r="S2" s="12"/>
      <c r="T2" s="12"/>
      <c r="U2" s="12"/>
    </row>
    <row r="3" spans="1:21" ht="18.75" x14ac:dyDescent="0.2">
      <c r="B3" s="13" t="s">
        <v>8</v>
      </c>
    </row>
    <row r="4" spans="1:21" ht="14.25" thickBot="1" x14ac:dyDescent="0.2">
      <c r="A4" s="5"/>
      <c r="B4" s="10"/>
      <c r="D4" s="10"/>
      <c r="I4" s="10"/>
      <c r="J4" s="10"/>
      <c r="K4" s="10"/>
      <c r="L4" s="10"/>
      <c r="M4" s="10"/>
      <c r="N4" s="10"/>
      <c r="O4" s="10"/>
      <c r="P4" s="7"/>
      <c r="Q4" s="7"/>
      <c r="R4" s="7"/>
      <c r="S4" s="7"/>
      <c r="T4" s="7"/>
      <c r="U4" s="7"/>
    </row>
    <row r="5" spans="1:21" ht="27" customHeight="1" x14ac:dyDescent="0.15">
      <c r="B5" s="8"/>
      <c r="C5" s="72" t="s">
        <v>0</v>
      </c>
      <c r="D5" s="73"/>
      <c r="G5" s="57" t="s">
        <v>0</v>
      </c>
      <c r="H5" s="54"/>
      <c r="I5" s="55" t="s">
        <v>5</v>
      </c>
      <c r="J5" s="57" t="s">
        <v>11</v>
      </c>
      <c r="K5" s="54"/>
      <c r="L5" s="55" t="s">
        <v>1</v>
      </c>
      <c r="M5" s="53" t="s">
        <v>30</v>
      </c>
      <c r="N5" s="54"/>
      <c r="P5" s="57" t="s">
        <v>26</v>
      </c>
      <c r="Q5" s="54"/>
      <c r="R5" s="30"/>
      <c r="S5" s="30"/>
      <c r="T5" s="35"/>
      <c r="U5" s="35"/>
    </row>
    <row r="6" spans="1:21" s="2" customFormat="1" ht="39.75" customHeight="1" thickBot="1" x14ac:dyDescent="0.2">
      <c r="B6" s="9"/>
      <c r="C6" s="16"/>
      <c r="D6" s="25" t="s">
        <v>3</v>
      </c>
      <c r="F6" s="3">
        <f>IF(M6="","",IF(M6&gt;150000,150000,M6))</f>
        <v>0</v>
      </c>
      <c r="G6" s="20">
        <f>C6</f>
        <v>0</v>
      </c>
      <c r="H6" s="21" t="s">
        <v>3</v>
      </c>
      <c r="I6" s="56"/>
      <c r="J6" s="3">
        <v>30000</v>
      </c>
      <c r="K6" s="4" t="s">
        <v>2</v>
      </c>
      <c r="L6" s="56"/>
      <c r="M6" s="3">
        <f>J6*G6</f>
        <v>0</v>
      </c>
      <c r="N6" s="4" t="s">
        <v>2</v>
      </c>
      <c r="P6" s="3">
        <f>F6</f>
        <v>0</v>
      </c>
      <c r="Q6" s="4" t="s">
        <v>2</v>
      </c>
      <c r="R6" s="28"/>
      <c r="S6" s="28"/>
      <c r="T6" s="28"/>
      <c r="U6" s="28"/>
    </row>
    <row r="7" spans="1:21" x14ac:dyDescent="0.15">
      <c r="P7" s="74" t="s">
        <v>39</v>
      </c>
      <c r="Q7" s="74"/>
      <c r="R7" s="26"/>
      <c r="S7" s="26"/>
      <c r="T7" s="40"/>
      <c r="U7" s="40"/>
    </row>
    <row r="8" spans="1:21" x14ac:dyDescent="0.15">
      <c r="A8" s="5"/>
      <c r="B8" s="10"/>
      <c r="D8" s="10"/>
      <c r="G8" s="10"/>
      <c r="H8" s="10"/>
      <c r="I8" s="10"/>
      <c r="J8" s="10"/>
      <c r="K8" s="10"/>
      <c r="L8" s="10"/>
      <c r="M8" s="10"/>
      <c r="N8" s="10"/>
      <c r="O8" s="10"/>
      <c r="P8" s="7"/>
      <c r="Q8" s="7"/>
      <c r="R8" s="7"/>
      <c r="S8" s="7"/>
      <c r="T8" s="29"/>
      <c r="U8" s="29"/>
    </row>
    <row r="9" spans="1:21" ht="18.75" x14ac:dyDescent="0.2">
      <c r="B9" s="13" t="s">
        <v>9</v>
      </c>
      <c r="T9" s="17"/>
      <c r="U9" s="17"/>
    </row>
    <row r="10" spans="1:21" x14ac:dyDescent="0.15">
      <c r="A10" s="5"/>
      <c r="B10" s="10"/>
      <c r="D10" s="10"/>
      <c r="G10" s="10"/>
      <c r="H10" s="10"/>
      <c r="I10" s="10"/>
      <c r="J10" s="10"/>
      <c r="K10" s="10"/>
      <c r="L10" s="10"/>
      <c r="M10" s="10"/>
      <c r="N10" s="10"/>
      <c r="O10" s="10"/>
      <c r="P10" s="7"/>
      <c r="Q10" s="7"/>
      <c r="R10" s="7"/>
      <c r="S10" s="7"/>
      <c r="T10" s="29"/>
      <c r="U10" s="29"/>
    </row>
    <row r="11" spans="1:21" ht="17.25" x14ac:dyDescent="0.2">
      <c r="A11" s="5"/>
      <c r="B11" s="10"/>
      <c r="C11" s="14" t="s">
        <v>10</v>
      </c>
      <c r="D11" s="10"/>
      <c r="G11" s="10"/>
      <c r="H11" s="10"/>
      <c r="I11" s="10"/>
      <c r="J11" s="10"/>
      <c r="L11" s="10"/>
      <c r="N11" s="10"/>
      <c r="O11" s="10"/>
      <c r="P11" s="7"/>
      <c r="Q11" s="7"/>
      <c r="R11" s="7"/>
      <c r="S11" s="7"/>
      <c r="T11" s="29"/>
      <c r="U11" s="29"/>
    </row>
    <row r="12" spans="1:21" ht="17.25" x14ac:dyDescent="0.2">
      <c r="A12" s="5"/>
      <c r="B12" s="10"/>
      <c r="C12" s="15" t="s">
        <v>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7"/>
      <c r="Q12" s="7"/>
      <c r="R12" s="7"/>
      <c r="S12" s="7"/>
      <c r="T12" s="29"/>
      <c r="U12" s="29"/>
    </row>
    <row r="13" spans="1:21" ht="14.25" thickBot="1" x14ac:dyDescent="0.2">
      <c r="T13" s="17"/>
      <c r="U13" s="17"/>
    </row>
    <row r="14" spans="1:21" ht="27.75" customHeight="1" x14ac:dyDescent="0.15">
      <c r="B14" s="8"/>
      <c r="C14" s="66" t="s">
        <v>15</v>
      </c>
      <c r="D14" s="67"/>
      <c r="G14" s="66" t="s">
        <v>15</v>
      </c>
      <c r="H14" s="67"/>
      <c r="I14" s="55" t="s">
        <v>5</v>
      </c>
      <c r="J14" s="68" t="s">
        <v>12</v>
      </c>
      <c r="K14" s="68"/>
      <c r="L14" s="36" t="s">
        <v>1</v>
      </c>
      <c r="M14" s="57" t="s">
        <v>31</v>
      </c>
      <c r="N14" s="54"/>
      <c r="P14" s="53" t="s">
        <v>27</v>
      </c>
      <c r="Q14" s="54"/>
      <c r="R14" s="30"/>
      <c r="S14" s="30"/>
      <c r="T14" s="38"/>
      <c r="U14" s="35"/>
    </row>
    <row r="15" spans="1:21" s="2" customFormat="1" ht="39.75" customHeight="1" thickBot="1" x14ac:dyDescent="0.2">
      <c r="A15" s="62" t="s">
        <v>14</v>
      </c>
      <c r="B15" s="63"/>
      <c r="C15" s="18">
        <v>0</v>
      </c>
      <c r="D15" s="24" t="s">
        <v>2</v>
      </c>
      <c r="F15" s="3">
        <f>IF(C15="","",IF(C15&lt;40000,C15/2,20000))</f>
        <v>0</v>
      </c>
      <c r="G15" s="3">
        <f>C15</f>
        <v>0</v>
      </c>
      <c r="H15" s="4" t="s">
        <v>2</v>
      </c>
      <c r="I15" s="56"/>
      <c r="J15" s="58" t="s">
        <v>13</v>
      </c>
      <c r="K15" s="59"/>
      <c r="L15" s="37"/>
      <c r="M15" s="3">
        <f>G15/2</f>
        <v>0</v>
      </c>
      <c r="N15" s="4" t="s">
        <v>2</v>
      </c>
      <c r="P15" s="3">
        <f>ROUNDDOWN(F15,-3)</f>
        <v>0</v>
      </c>
      <c r="Q15" s="4" t="s">
        <v>2</v>
      </c>
      <c r="R15" s="28"/>
      <c r="S15" s="28"/>
      <c r="T15" s="28"/>
      <c r="U15" s="28"/>
    </row>
    <row r="16" spans="1:21" x14ac:dyDescent="0.15">
      <c r="I16" s="17"/>
      <c r="J16" s="17"/>
      <c r="K16" s="17"/>
      <c r="L16" s="17"/>
      <c r="M16" s="64"/>
      <c r="N16" s="64"/>
      <c r="P16" s="65" t="s">
        <v>25</v>
      </c>
      <c r="Q16" s="65"/>
      <c r="R16" s="26"/>
      <c r="S16" s="26"/>
      <c r="T16" s="40"/>
      <c r="U16" s="40"/>
    </row>
    <row r="17" spans="1:21" ht="14.25" thickBot="1" x14ac:dyDescent="0.2">
      <c r="G17" s="40"/>
      <c r="H17" s="40"/>
      <c r="M17" s="39"/>
      <c r="N17" s="39"/>
      <c r="P17" s="64"/>
      <c r="Q17" s="64"/>
      <c r="R17" s="27"/>
      <c r="S17" s="27"/>
      <c r="T17" s="39"/>
      <c r="U17" s="39"/>
    </row>
    <row r="18" spans="1:21" ht="27.75" customHeight="1" x14ac:dyDescent="0.15">
      <c r="B18" s="8"/>
      <c r="C18" s="66" t="s">
        <v>15</v>
      </c>
      <c r="D18" s="67"/>
      <c r="G18" s="66" t="s">
        <v>15</v>
      </c>
      <c r="H18" s="67"/>
      <c r="I18" s="55" t="s">
        <v>5</v>
      </c>
      <c r="J18" s="68" t="s">
        <v>12</v>
      </c>
      <c r="K18" s="68"/>
      <c r="L18" s="36" t="s">
        <v>1</v>
      </c>
      <c r="M18" s="57" t="s">
        <v>31</v>
      </c>
      <c r="N18" s="54"/>
      <c r="P18" s="53" t="s">
        <v>28</v>
      </c>
      <c r="Q18" s="54"/>
      <c r="R18" s="30"/>
      <c r="S18" s="30"/>
      <c r="T18" s="38"/>
      <c r="U18" s="35"/>
    </row>
    <row r="19" spans="1:21" s="2" customFormat="1" ht="39.75" customHeight="1" thickBot="1" x14ac:dyDescent="0.2">
      <c r="A19" s="62" t="s">
        <v>16</v>
      </c>
      <c r="B19" s="63"/>
      <c r="C19" s="18">
        <v>0</v>
      </c>
      <c r="D19" s="24" t="s">
        <v>2</v>
      </c>
      <c r="F19" s="3">
        <f>IF(C19="","",IF(C19&lt;40000,C19/2,20000))</f>
        <v>0</v>
      </c>
      <c r="G19" s="3">
        <f>C19</f>
        <v>0</v>
      </c>
      <c r="H19" s="4" t="s">
        <v>2</v>
      </c>
      <c r="I19" s="56"/>
      <c r="J19" s="58" t="s">
        <v>13</v>
      </c>
      <c r="K19" s="59"/>
      <c r="L19" s="37"/>
      <c r="M19" s="3">
        <f>G19/2</f>
        <v>0</v>
      </c>
      <c r="N19" s="4" t="s">
        <v>2</v>
      </c>
      <c r="P19" s="3">
        <f>ROUNDDOWN(F19,-3)</f>
        <v>0</v>
      </c>
      <c r="Q19" s="4" t="s">
        <v>2</v>
      </c>
      <c r="R19" s="28"/>
      <c r="S19" s="28"/>
      <c r="T19" s="28"/>
      <c r="U19" s="28"/>
    </row>
    <row r="20" spans="1:21" x14ac:dyDescent="0.15">
      <c r="I20" s="17"/>
      <c r="J20" s="17"/>
      <c r="K20" s="17"/>
      <c r="L20" s="17"/>
      <c r="M20" s="64"/>
      <c r="N20" s="64"/>
      <c r="P20" s="65" t="s">
        <v>25</v>
      </c>
      <c r="Q20" s="65"/>
      <c r="R20" s="26"/>
      <c r="S20" s="26"/>
      <c r="T20" s="40"/>
      <c r="U20" s="40"/>
    </row>
    <row r="21" spans="1:21" ht="14.25" thickBot="1" x14ac:dyDescent="0.2">
      <c r="T21" s="17"/>
      <c r="U21" s="17"/>
    </row>
    <row r="22" spans="1:21" ht="27.75" customHeight="1" x14ac:dyDescent="0.15">
      <c r="B22" s="8"/>
      <c r="C22" s="66" t="s">
        <v>15</v>
      </c>
      <c r="D22" s="67"/>
      <c r="G22" s="66" t="s">
        <v>15</v>
      </c>
      <c r="H22" s="67"/>
      <c r="I22" s="55" t="s">
        <v>5</v>
      </c>
      <c r="J22" s="68" t="s">
        <v>12</v>
      </c>
      <c r="K22" s="68"/>
      <c r="L22" s="36" t="s">
        <v>1</v>
      </c>
      <c r="M22" s="57" t="s">
        <v>31</v>
      </c>
      <c r="N22" s="54"/>
      <c r="P22" s="53" t="s">
        <v>29</v>
      </c>
      <c r="Q22" s="54"/>
      <c r="R22" s="30"/>
      <c r="S22" s="30"/>
      <c r="T22" s="38"/>
      <c r="U22" s="35"/>
    </row>
    <row r="23" spans="1:21" s="2" customFormat="1" ht="39.75" customHeight="1" thickBot="1" x14ac:dyDescent="0.2">
      <c r="A23" s="62" t="s">
        <v>17</v>
      </c>
      <c r="B23" s="63"/>
      <c r="C23" s="18">
        <v>0</v>
      </c>
      <c r="D23" s="24" t="s">
        <v>2</v>
      </c>
      <c r="F23" s="3">
        <f>IF(C23="","",IF(C23&lt;40000,C23/2,20000))</f>
        <v>0</v>
      </c>
      <c r="G23" s="3">
        <f>C23</f>
        <v>0</v>
      </c>
      <c r="H23" s="4" t="s">
        <v>2</v>
      </c>
      <c r="I23" s="56"/>
      <c r="J23" s="58" t="s">
        <v>13</v>
      </c>
      <c r="K23" s="59"/>
      <c r="L23" s="37"/>
      <c r="M23" s="3">
        <f>G23/2</f>
        <v>0</v>
      </c>
      <c r="N23" s="4" t="s">
        <v>2</v>
      </c>
      <c r="P23" s="3">
        <f>ROUNDDOWN(F23,-3)</f>
        <v>0</v>
      </c>
      <c r="Q23" s="4" t="s">
        <v>2</v>
      </c>
      <c r="R23" s="28"/>
      <c r="S23" s="28"/>
      <c r="T23" s="28"/>
      <c r="U23" s="28"/>
    </row>
    <row r="24" spans="1:21" x14ac:dyDescent="0.15">
      <c r="I24" s="17"/>
      <c r="J24" s="17"/>
      <c r="K24" s="17"/>
      <c r="L24" s="17"/>
      <c r="M24" s="64"/>
      <c r="N24" s="64"/>
      <c r="P24" s="65" t="s">
        <v>25</v>
      </c>
      <c r="Q24" s="65"/>
      <c r="R24" s="26"/>
      <c r="S24" s="26"/>
      <c r="T24" s="40"/>
      <c r="U24" s="40"/>
    </row>
    <row r="25" spans="1:21" x14ac:dyDescent="0.15">
      <c r="T25" s="17"/>
      <c r="U25" s="17"/>
    </row>
    <row r="26" spans="1:21" ht="18.75" x14ac:dyDescent="0.2">
      <c r="B26" s="13" t="s">
        <v>22</v>
      </c>
    </row>
    <row r="28" spans="1:21" ht="19.5" customHeight="1" thickBot="1" x14ac:dyDescent="0.2">
      <c r="C28" s="45" t="s">
        <v>18</v>
      </c>
      <c r="D28" s="45"/>
      <c r="G28" s="45" t="s">
        <v>19</v>
      </c>
      <c r="H28" s="45"/>
      <c r="J28" s="45" t="s">
        <v>20</v>
      </c>
      <c r="K28" s="45"/>
      <c r="M28" s="45" t="s">
        <v>21</v>
      </c>
      <c r="N28" s="45"/>
      <c r="P28" s="45" t="s">
        <v>33</v>
      </c>
      <c r="Q28" s="45"/>
      <c r="R28" s="30"/>
      <c r="S28" s="30"/>
    </row>
    <row r="29" spans="1:21" ht="27" customHeight="1" thickTop="1" thickBot="1" x14ac:dyDescent="0.2">
      <c r="B29" s="8"/>
      <c r="C29" s="57" t="s">
        <v>26</v>
      </c>
      <c r="D29" s="54"/>
      <c r="E29" s="55" t="s">
        <v>23</v>
      </c>
      <c r="G29" s="53" t="s">
        <v>27</v>
      </c>
      <c r="H29" s="54"/>
      <c r="I29" s="55" t="s">
        <v>23</v>
      </c>
      <c r="J29" s="53" t="s">
        <v>28</v>
      </c>
      <c r="K29" s="54"/>
      <c r="L29" s="55" t="s">
        <v>23</v>
      </c>
      <c r="M29" s="53" t="s">
        <v>29</v>
      </c>
      <c r="N29" s="54"/>
      <c r="O29" s="55" t="s">
        <v>24</v>
      </c>
      <c r="P29" s="43" t="s">
        <v>35</v>
      </c>
      <c r="Q29" s="44"/>
      <c r="R29" s="34"/>
      <c r="S29" s="34"/>
      <c r="T29" s="41"/>
      <c r="U29" s="42"/>
    </row>
    <row r="30" spans="1:21" s="2" customFormat="1" ht="39.75" customHeight="1" thickTop="1" thickBot="1" x14ac:dyDescent="0.2">
      <c r="B30" s="9"/>
      <c r="C30" s="3">
        <f>P6</f>
        <v>0</v>
      </c>
      <c r="D30" s="4" t="s">
        <v>2</v>
      </c>
      <c r="E30" s="56"/>
      <c r="F30" s="33"/>
      <c r="G30" s="3">
        <f>P15</f>
        <v>0</v>
      </c>
      <c r="H30" s="4" t="s">
        <v>2</v>
      </c>
      <c r="I30" s="56"/>
      <c r="J30" s="3">
        <f>P19</f>
        <v>0</v>
      </c>
      <c r="K30" s="4" t="s">
        <v>2</v>
      </c>
      <c r="L30" s="56"/>
      <c r="M30" s="3">
        <f>P23</f>
        <v>0</v>
      </c>
      <c r="N30" s="4" t="s">
        <v>2</v>
      </c>
      <c r="O30" s="56"/>
      <c r="P30" s="22">
        <f>C30+G30+J30+M30</f>
        <v>0</v>
      </c>
      <c r="Q30" s="23" t="s">
        <v>2</v>
      </c>
      <c r="R30" s="31"/>
      <c r="S30" s="31"/>
      <c r="T30" s="47" t="s">
        <v>37</v>
      </c>
      <c r="U30" s="48"/>
    </row>
    <row r="31" spans="1:21" ht="27" customHeight="1" thickTop="1" thickBot="1" x14ac:dyDescent="0.25">
      <c r="B31" s="13"/>
      <c r="P31" s="32"/>
      <c r="Q31" s="32"/>
      <c r="R31" s="32"/>
      <c r="S31" s="32"/>
      <c r="T31" s="43" t="s">
        <v>36</v>
      </c>
      <c r="U31" s="44"/>
    </row>
    <row r="32" spans="1:21" ht="39.75" customHeight="1" thickTop="1" thickBot="1" x14ac:dyDescent="0.25">
      <c r="B32" s="13"/>
      <c r="P32" s="46" t="s">
        <v>34</v>
      </c>
      <c r="Q32" s="46"/>
      <c r="R32" s="27"/>
      <c r="S32" s="27"/>
      <c r="T32" s="22">
        <f>IF(P30="","",IF(P30&lt;150000,P30,150000))</f>
        <v>0</v>
      </c>
      <c r="U32" s="23" t="s">
        <v>2</v>
      </c>
    </row>
    <row r="33" spans="1:21" ht="27" customHeight="1" thickTop="1" thickBot="1" x14ac:dyDescent="0.2">
      <c r="A33" s="17"/>
      <c r="B33" s="8"/>
      <c r="C33" s="35"/>
      <c r="D33" s="35"/>
      <c r="E33" s="36"/>
      <c r="F33" s="17"/>
      <c r="G33" s="38"/>
      <c r="H33" s="35"/>
      <c r="I33" s="36"/>
      <c r="J33" s="38"/>
      <c r="K33" s="35"/>
      <c r="L33" s="36"/>
      <c r="M33" s="38"/>
      <c r="N33" s="35"/>
      <c r="O33" s="36"/>
      <c r="P33" s="43" t="s">
        <v>32</v>
      </c>
      <c r="Q33" s="44"/>
      <c r="R33" s="34"/>
      <c r="S33" s="34"/>
      <c r="T33" s="49" t="s">
        <v>38</v>
      </c>
      <c r="U33" s="49"/>
    </row>
    <row r="34" spans="1:21" s="2" customFormat="1" ht="39.75" customHeight="1" thickTop="1" thickBot="1" x14ac:dyDescent="0.2">
      <c r="A34" s="28"/>
      <c r="B34" s="9"/>
      <c r="C34" s="28"/>
      <c r="D34" s="28"/>
      <c r="E34" s="37"/>
      <c r="F34" s="28"/>
      <c r="G34" s="28"/>
      <c r="H34" s="28"/>
      <c r="I34" s="37"/>
      <c r="J34" s="28"/>
      <c r="K34" s="28"/>
      <c r="L34" s="37"/>
      <c r="M34" s="28"/>
      <c r="N34" s="28"/>
      <c r="O34" s="37"/>
      <c r="P34" s="22">
        <v>150000</v>
      </c>
      <c r="Q34" s="23" t="s">
        <v>2</v>
      </c>
      <c r="R34" s="31"/>
      <c r="S34" s="31"/>
    </row>
    <row r="35" spans="1:21" ht="14.25" thickTop="1" x14ac:dyDescent="0.15"/>
  </sheetData>
  <mergeCells count="86">
    <mergeCell ref="A15:B15"/>
    <mergeCell ref="M5:N5"/>
    <mergeCell ref="P5:Q5"/>
    <mergeCell ref="P7:Q7"/>
    <mergeCell ref="G17:H17"/>
    <mergeCell ref="M17:N17"/>
    <mergeCell ref="P17:Q17"/>
    <mergeCell ref="M14:N14"/>
    <mergeCell ref="P14:Q14"/>
    <mergeCell ref="P16:Q16"/>
    <mergeCell ref="M16:N16"/>
    <mergeCell ref="C14:D14"/>
    <mergeCell ref="G14:H14"/>
    <mergeCell ref="I14:I15"/>
    <mergeCell ref="J14:K14"/>
    <mergeCell ref="L14:L15"/>
    <mergeCell ref="A2:C2"/>
    <mergeCell ref="D2:G2"/>
    <mergeCell ref="A1:J1"/>
    <mergeCell ref="C5:D5"/>
    <mergeCell ref="J5:K5"/>
    <mergeCell ref="I5:I6"/>
    <mergeCell ref="G5:H5"/>
    <mergeCell ref="A19:B19"/>
    <mergeCell ref="J19:K19"/>
    <mergeCell ref="M20:N20"/>
    <mergeCell ref="P20:Q20"/>
    <mergeCell ref="C18:D18"/>
    <mergeCell ref="G18:H18"/>
    <mergeCell ref="I18:I19"/>
    <mergeCell ref="J18:K18"/>
    <mergeCell ref="L18:L19"/>
    <mergeCell ref="A23:B23"/>
    <mergeCell ref="J23:K23"/>
    <mergeCell ref="M24:N24"/>
    <mergeCell ref="P24:Q24"/>
    <mergeCell ref="C22:D22"/>
    <mergeCell ref="G22:H22"/>
    <mergeCell ref="I22:I23"/>
    <mergeCell ref="J22:K22"/>
    <mergeCell ref="L22:L23"/>
    <mergeCell ref="C28:D28"/>
    <mergeCell ref="G28:H28"/>
    <mergeCell ref="J28:K28"/>
    <mergeCell ref="M28:N28"/>
    <mergeCell ref="C29:D29"/>
    <mergeCell ref="G29:H29"/>
    <mergeCell ref="I29:I30"/>
    <mergeCell ref="J29:K29"/>
    <mergeCell ref="L29:L30"/>
    <mergeCell ref="O1:T1"/>
    <mergeCell ref="M29:N29"/>
    <mergeCell ref="P29:Q29"/>
    <mergeCell ref="E29:E30"/>
    <mergeCell ref="O29:O30"/>
    <mergeCell ref="M22:N22"/>
    <mergeCell ref="P22:Q22"/>
    <mergeCell ref="M18:N18"/>
    <mergeCell ref="P18:Q18"/>
    <mergeCell ref="L5:L6"/>
    <mergeCell ref="J15:K15"/>
    <mergeCell ref="M1:N1"/>
    <mergeCell ref="T5:U5"/>
    <mergeCell ref="T7:U7"/>
    <mergeCell ref="T14:U14"/>
    <mergeCell ref="T16:U16"/>
    <mergeCell ref="T17:U17"/>
    <mergeCell ref="L33:L34"/>
    <mergeCell ref="M33:N33"/>
    <mergeCell ref="T18:U18"/>
    <mergeCell ref="T20:U20"/>
    <mergeCell ref="T22:U22"/>
    <mergeCell ref="T24:U24"/>
    <mergeCell ref="T29:U29"/>
    <mergeCell ref="O33:O34"/>
    <mergeCell ref="P33:Q33"/>
    <mergeCell ref="T31:U31"/>
    <mergeCell ref="P28:Q28"/>
    <mergeCell ref="P32:Q32"/>
    <mergeCell ref="T30:U30"/>
    <mergeCell ref="T33:U33"/>
    <mergeCell ref="C33:D33"/>
    <mergeCell ref="E33:E34"/>
    <mergeCell ref="G33:H33"/>
    <mergeCell ref="I33:I34"/>
    <mergeCell ref="J33:K3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補助金申請額計算表</vt:lpstr>
      <vt:lpstr>補助金申請額計算表!Print_Area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2022-06-07T11:27:03Z</dcterms:created>
  <dcterms:modified xsi:type="dcterms:W3CDTF">2024-05-07T07:24:25Z</dcterms:modified>
</cp:coreProperties>
</file>